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tables/table5.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17BA11B6-5A25-4E0A-B4C2-B43DF80495F8}" xr6:coauthVersionLast="47" xr6:coauthVersionMax="47" xr10:uidLastSave="{00000000-0000-0000-0000-000000000000}"/>
  <bookViews>
    <workbookView xWindow="-28920" yWindow="-120" windowWidth="29040" windowHeight="15990" xr2:uid="{8FEF4EDE-53C0-4F7C-B33B-7A574E9FDBF4}"/>
  </bookViews>
  <sheets>
    <sheet name="ÍNDICE" sheetId="5" r:id="rId1"/>
    <sheet name="Figura 3.1-1" sheetId="1" r:id="rId2"/>
    <sheet name="Figura 3.1-2" sheetId="2" r:id="rId3"/>
    <sheet name="Tabla 3.2-1" sheetId="3" r:id="rId4"/>
    <sheet name="Figura 3.3-1" sheetId="4" r:id="rId5"/>
    <sheet name="Figura 3.3-2" sheetId="6" r:id="rId6"/>
  </sheets>
  <definedNames>
    <definedName name="_Ref212731375" localSheetId="1">'Figura 3.1-1'!$A$1</definedName>
    <definedName name="_Ref212731801" localSheetId="2">'Figura 3.1-2'!$A$1</definedName>
    <definedName name="_Ref216180880" localSheetId="2">'Figura 3.1-2'!$A$1</definedName>
    <definedName name="_Toc216182712" localSheetId="3">'Tabla 3.2-1'!$A$1</definedName>
    <definedName name="_Toc219467323" localSheetId="4">'Figura 3.3-1'!$A$1</definedName>
    <definedName name="_Toc219467324" localSheetId="5">'Figura 3.3-2'!$A$1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5" l="1"/>
  <c r="A6" i="5"/>
  <c r="B5" i="5" l="1"/>
  <c r="B4" i="5"/>
  <c r="B3" i="5"/>
  <c r="B2" i="5"/>
  <c r="A5" i="5"/>
  <c r="A4" i="5"/>
  <c r="A3" i="5"/>
  <c r="A2" i="5"/>
  <c r="B19" i="1" l="1"/>
</calcChain>
</file>

<file path=xl/sharedStrings.xml><?xml version="1.0" encoding="utf-8"?>
<sst xmlns="http://schemas.openxmlformats.org/spreadsheetml/2006/main" count="63" uniqueCount="50">
  <si>
    <t>Figura  3.1‑1: Distribución de las consultas por temáticas en la cuenta de correo electrónico ma@aragon.es</t>
  </si>
  <si>
    <t>Fuente: Secretaría General Técnica del Departamento de Medio Ambiente y Turismo</t>
  </si>
  <si>
    <t>Columna1</t>
  </si>
  <si>
    <t>Columna2</t>
  </si>
  <si>
    <t>Energía</t>
  </si>
  <si>
    <t>Calidad del aire</t>
  </si>
  <si>
    <t>Suelos</t>
  </si>
  <si>
    <t>Educación Ambiental</t>
  </si>
  <si>
    <t>Cambio climático</t>
  </si>
  <si>
    <t>Agua</t>
  </si>
  <si>
    <t>Publicaciones y materiales</t>
  </si>
  <si>
    <t>Incendios forestales</t>
  </si>
  <si>
    <t>Red Natural de Aragón</t>
  </si>
  <si>
    <t>Información general y administrativa</t>
  </si>
  <si>
    <t>Biodiversidad</t>
  </si>
  <si>
    <t>Gestión Forestal</t>
  </si>
  <si>
    <t>Otros</t>
  </si>
  <si>
    <t>Residuos</t>
  </si>
  <si>
    <t>Caza y pesca</t>
  </si>
  <si>
    <t>Total</t>
  </si>
  <si>
    <t>Gestión Forestal y Biodiversidad</t>
  </si>
  <si>
    <t>Figura  3.1‑2: Distribución de consultas por temáticas procedentes de solicitudes telemáticas</t>
  </si>
  <si>
    <t>Control ambiental</t>
  </si>
  <si>
    <t>Aplicación</t>
  </si>
  <si>
    <t>Accesos Globales</t>
  </si>
  <si>
    <t>Descargas</t>
  </si>
  <si>
    <t>Contratos menores y negociados sin publicidad</t>
  </si>
  <si>
    <t>Estadísticas resultados de caza</t>
  </si>
  <si>
    <t>Expedientes Exposición/Anuncio público</t>
  </si>
  <si>
    <t>Figuras de Protección Ambiental</t>
  </si>
  <si>
    <t>Legislación Medioambiental</t>
  </si>
  <si>
    <t>Modelos de solicitud y Solicitudes Telemáticas</t>
  </si>
  <si>
    <t>Montes de utilidad Pública</t>
  </si>
  <si>
    <t>Procedimientos tramitados en INAGA</t>
  </si>
  <si>
    <t>Resoluciones de impacto ambiental</t>
  </si>
  <si>
    <t>Servicio de Alertas</t>
  </si>
  <si>
    <t>Vías Pecuarias de Aragón</t>
  </si>
  <si>
    <t>Tabla 3.2‑1: Estadísticas de accesos y descargas del Sistema de Información y Participación del Ciudadano del INAGA. Año 2022</t>
  </si>
  <si>
    <t>Fuente: Instituto Aragonés de Gestión Ambiental (INAGA)</t>
  </si>
  <si>
    <t>año</t>
  </si>
  <si>
    <t>nº de dictámentes</t>
  </si>
  <si>
    <t>Figura  3.3‑1: Evolución del número de dictámenes preceptivos del CPNA. Año 2010-2022.</t>
  </si>
  <si>
    <t>Fuente: Consejo de Protección de la Naturaleza de Aragón</t>
  </si>
  <si>
    <t>ÍNDICE</t>
  </si>
  <si>
    <t>FUENTE</t>
  </si>
  <si>
    <t>ir a ÍNDICE</t>
  </si>
  <si>
    <t>Declaración árboles singulares</t>
  </si>
  <si>
    <t>Planes de diversa índole</t>
  </si>
  <si>
    <t>Planes de urbanismo</t>
  </si>
  <si>
    <t>Figura  3.3‑2: Porcentaje de dictámenes del CPNA, por temáticas, en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</si>
</sst>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x14ac:knownFonts="1">
    <font>
      <sz val="11"/>
      <color theme="1"/>
      <name val="Segoe UI"/>
      <family val="2"/>
    </font>
    <font>
      <sz val="18"/>
      <color theme="3"/>
      <name val="Aptos Display"/>
      <family val="2"/>
      <scheme val="major"/>
    </font>
    <font>
      <sz val="11"/>
      <color rgb="FF000000"/>
      <name val="Calibri"/>
      <family val="2"/>
      <charset val="1"/>
    </font>
    <font>
      <sz val="11"/>
      <color theme="1"/>
      <name val="Aptos Narrow"/>
      <family val="2"/>
      <scheme val="minor"/>
    </font>
    <font>
      <sz val="11"/>
      <color rgb="FF9C0006"/>
      <name val="Calibri"/>
      <family val="2"/>
      <charset val="1"/>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65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i/>
      <sz val="11"/>
      <color rgb="FF7F7F7F"/>
      <name val="Aptos Narrow"/>
      <family val="2"/>
      <scheme val="minor"/>
    </font>
    <font>
      <i/>
      <sz val="9"/>
      <color rgb="FF0E2841"/>
      <name val="Segoe UI"/>
      <family val="2"/>
    </font>
    <font>
      <sz val="11"/>
      <color theme="0"/>
      <name val="Segoe UI"/>
      <family val="2"/>
    </font>
    <font>
      <u/>
      <sz val="11"/>
      <color theme="10"/>
      <name val="Segoe UI"/>
      <family val="2"/>
    </font>
    <font>
      <u/>
      <sz val="11"/>
      <color theme="0"/>
      <name val="Segoe U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7CE"/>
        <bgColor rgb="FFF4B183"/>
      </patternFill>
    </fill>
    <fill>
      <patternFill patternType="solid">
        <fgColor theme="7" tint="-0.249977111117893"/>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1" fillId="0" borderId="0" applyNumberFormat="0" applyFill="0" applyBorder="0" applyAlignment="0" applyProtection="0"/>
    <xf numFmtId="0" fontId="2" fillId="0" borderId="0"/>
    <xf numFmtId="0" fontId="4" fillId="33" borderId="0" applyBorder="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ill="0" applyBorder="0" applyAlignment="0" applyProtection="0"/>
    <xf numFmtId="0" fontId="22" fillId="0" borderId="0" applyNumberFormat="0" applyFill="0" applyBorder="0" applyAlignment="0" applyProtection="0"/>
  </cellStyleXfs>
  <cellXfs count="5">
    <xf numFmtId="0" fontId="0" fillId="0" borderId="0" xfId="0"/>
    <xf numFmtId="0" fontId="20" fillId="0" borderId="0" xfId="0" applyFont="1" applyAlignment="1">
      <alignment vertical="center"/>
    </xf>
    <xf numFmtId="0" fontId="22" fillId="0" borderId="0" xfId="45"/>
    <xf numFmtId="0" fontId="21" fillId="34" borderId="0" xfId="0" applyFont="1" applyFill="1"/>
    <xf numFmtId="0" fontId="23" fillId="34" borderId="0" xfId="45" applyFont="1" applyFill="1"/>
  </cellXfs>
  <cellStyles count="46">
    <cellStyle name="20% - Énfasis1 2" xfId="19" xr:uid="{7A6984F2-2FC4-44AB-B278-74E0076430A6}"/>
    <cellStyle name="20% - Énfasis2 2" xfId="23" xr:uid="{D5538D2B-4B3D-4FEE-A222-6D6536675003}"/>
    <cellStyle name="20% - Énfasis3 2" xfId="27" xr:uid="{53DA5658-153D-4904-A40C-637D5B26C744}"/>
    <cellStyle name="20% - Énfasis4 2" xfId="31" xr:uid="{556F387E-0C56-4A7F-B9A6-4E156D74DAAD}"/>
    <cellStyle name="20% - Énfasis5 2" xfId="35" xr:uid="{10EEDD51-EF5C-4F65-9A60-89ED02B1717A}"/>
    <cellStyle name="20% - Énfasis6 2" xfId="39" xr:uid="{AB9689FC-15EA-4C26-B236-18896E6ADF29}"/>
    <cellStyle name="40% - Énfasis1 2" xfId="20" xr:uid="{07FBDDA2-69B3-4142-8E92-A683D1C53DB6}"/>
    <cellStyle name="40% - Énfasis2 2" xfId="24" xr:uid="{9358C975-A6D9-4C5E-B253-1B0F7F85657C}"/>
    <cellStyle name="40% - Énfasis3 2" xfId="28" xr:uid="{955DD4B9-D9BA-45A6-9886-DA551A151EBF}"/>
    <cellStyle name="40% - Énfasis4 2" xfId="32" xr:uid="{2D33E923-12B0-4C14-B7CD-5440A72ACF32}"/>
    <cellStyle name="40% - Énfasis5 2" xfId="36" xr:uid="{F2179E52-4F8E-4670-A5C6-39BAB54B4C5B}"/>
    <cellStyle name="40% - Énfasis6 2" xfId="40" xr:uid="{04979352-9F4F-49A8-B5A5-66C5CEC5CCDC}"/>
    <cellStyle name="60% - Énfasis1 2" xfId="21" xr:uid="{88043013-F4E0-40A7-931B-CC19F87210D6}"/>
    <cellStyle name="60% - Énfasis2 2" xfId="25" xr:uid="{19F0B5F6-1DC8-4359-B4B6-543CF3B98E3F}"/>
    <cellStyle name="60% - Énfasis3 2" xfId="29" xr:uid="{3DBC4E2F-D983-4880-9FD3-97584C0F9B6B}"/>
    <cellStyle name="60% - Énfasis4 2" xfId="33" xr:uid="{FF5C4235-BA4C-4AA0-BB40-45DCFFC53418}"/>
    <cellStyle name="60% - Énfasis5 2" xfId="37" xr:uid="{9D595F48-37FF-4756-97B4-74C371344BD6}"/>
    <cellStyle name="60% - Énfasis6 2" xfId="41" xr:uid="{5109875A-E26E-460A-83CF-B90F627F3025}"/>
    <cellStyle name="Bueno 2" xfId="8" xr:uid="{20FBE352-5E77-4093-96E8-428A019260DC}"/>
    <cellStyle name="Cálculo 2" xfId="13" xr:uid="{7FB72E04-EE22-4A00-89DB-A10ADF6A529E}"/>
    <cellStyle name="Celda de comprobación 2" xfId="15" xr:uid="{3F34DA94-9C43-47D0-A66F-8F991F60397B}"/>
    <cellStyle name="Celda vinculada 2" xfId="14" xr:uid="{D3E58718-67C9-4567-B108-48F0F671C5EF}"/>
    <cellStyle name="Encabezado 1 2" xfId="4" xr:uid="{6B62055A-3148-46F7-B304-DDAC9F4AA2A0}"/>
    <cellStyle name="Encabezado 4 2" xfId="7" xr:uid="{4F4659AD-67A6-4701-B338-D9EE57FFF48F}"/>
    <cellStyle name="Énfasis1 2" xfId="18" xr:uid="{7A7C5A0D-9C1D-4D5F-96C4-068E7F6C1379}"/>
    <cellStyle name="Énfasis2 2" xfId="22" xr:uid="{EB8C7DE5-63E7-4C4E-B52A-0A120715E31D}"/>
    <cellStyle name="Énfasis3 2" xfId="26" xr:uid="{632E82D1-B1FD-444D-A3DC-F7EDE365EF96}"/>
    <cellStyle name="Énfasis4 2" xfId="30" xr:uid="{13CE4A79-5957-495B-B6B9-3D92155EC963}"/>
    <cellStyle name="Énfasis5 2" xfId="34" xr:uid="{90A89537-A315-4E0B-BB90-BE1870235043}"/>
    <cellStyle name="Énfasis6 2" xfId="38" xr:uid="{73C7C763-62AF-4B34-B326-3F77E32454A3}"/>
    <cellStyle name="Entrada 2" xfId="11" xr:uid="{03F2450C-5A87-441E-A636-C0B762BF3865}"/>
    <cellStyle name="Hipervínculo" xfId="45" builtinId="8"/>
    <cellStyle name="Incorrecto 2" xfId="9" xr:uid="{9B391F23-88F1-472B-90F2-66141036BAC4}"/>
    <cellStyle name="Neutral 2" xfId="10" xr:uid="{616D0B49-1580-49C7-ACB6-E2C6F3888669}"/>
    <cellStyle name="Normal" xfId="0" builtinId="0"/>
    <cellStyle name="Normal 2" xfId="42" xr:uid="{0EDAEC9C-88C6-4B17-B5B5-B52FA6EB6142}"/>
    <cellStyle name="Normal 3" xfId="2" xr:uid="{CFAB20F4-FE53-4D3B-BB56-C66672D40F01}"/>
    <cellStyle name="Notas 2" xfId="43" xr:uid="{CC7E59A3-BE87-4E2B-8774-8E1912D2E6FF}"/>
    <cellStyle name="Salida 2" xfId="12" xr:uid="{3418DC2E-5C3A-4961-8BCB-EE1FDF5C0D9F}"/>
    <cellStyle name="Texto de advertencia 2" xfId="16" xr:uid="{4074584E-1886-4F8F-8F1A-11F18956949C}"/>
    <cellStyle name="Texto explicativo 2" xfId="44" xr:uid="{778D0C2F-62AB-4843-83A4-DBD720FADF6E}"/>
    <cellStyle name="Texto explicativo 3" xfId="3" xr:uid="{39F08999-1D79-4EEA-8054-EE971574611A}"/>
    <cellStyle name="Título" xfId="1" builtinId="15" customBuiltin="1"/>
    <cellStyle name="Título 2 2" xfId="5" xr:uid="{5838C2C8-AF5C-4A6C-96A2-9E47D5ED74FD}"/>
    <cellStyle name="Título 3 2" xfId="6" xr:uid="{783371F9-F822-45BD-A316-59D62A40D147}"/>
    <cellStyle name="Total 2" xfId="17" xr:uid="{7A48267D-B031-4010-8747-77F779C42C2C}"/>
  </cellStyles>
  <dxfs count="2">
    <dxf>
      <fill>
        <patternFill>
          <bgColor theme="2"/>
        </patternFill>
      </fill>
    </dxf>
    <dxf>
      <border>
        <left style="thin">
          <color theme="0" tint="-0.499984740745262"/>
        </left>
        <right style="thin">
          <color theme="0" tint="-0.499984740745262"/>
        </right>
        <top style="thin">
          <color theme="0" tint="-0.499984740745262"/>
        </top>
        <bottom style="thin">
          <color theme="0" tint="-0.499984740745262"/>
        </bottom>
        <horizontal style="thin">
          <color theme="0" tint="-0.499984740745262"/>
        </horizontal>
      </border>
    </dxf>
  </dxfs>
  <tableStyles count="1" defaultTableStyle="TableStyleMedium2" defaultPivotStyle="PivotStyleLight16">
    <tableStyle name="Estilo de tabla 1" pivot="0" count="2" xr9:uid="{9C74B213-41E9-4327-A1ED-1AA88A21F674}">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'Figura 3.1-1'!$B$3</c:f>
              <c:strCache>
                <c:ptCount val="1"/>
                <c:pt idx="0">
                  <c:v>Columna2</c:v>
                </c:pt>
              </c:strCache>
            </c:strRef>
          </c:tx>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3.1-1'!$A$4:$A$18</c:f>
              <c:strCache>
                <c:ptCount val="15"/>
                <c:pt idx="0">
                  <c:v>Energía</c:v>
                </c:pt>
                <c:pt idx="1">
                  <c:v>Calidad del aire</c:v>
                </c:pt>
                <c:pt idx="2">
                  <c:v>Suelos</c:v>
                </c:pt>
                <c:pt idx="3">
                  <c:v>Educación Ambiental</c:v>
                </c:pt>
                <c:pt idx="4">
                  <c:v>Cambio climático</c:v>
                </c:pt>
                <c:pt idx="5">
                  <c:v>Agua</c:v>
                </c:pt>
                <c:pt idx="6">
                  <c:v>Publicaciones y materiales</c:v>
                </c:pt>
                <c:pt idx="7">
                  <c:v>Incendios forestales</c:v>
                </c:pt>
                <c:pt idx="8">
                  <c:v>Red Natural de Aragón</c:v>
                </c:pt>
                <c:pt idx="9">
                  <c:v>Información general y administrativa</c:v>
                </c:pt>
                <c:pt idx="10">
                  <c:v>Biodiversidad</c:v>
                </c:pt>
                <c:pt idx="11">
                  <c:v>Gestión Forestal</c:v>
                </c:pt>
                <c:pt idx="12">
                  <c:v>Otros</c:v>
                </c:pt>
                <c:pt idx="13">
                  <c:v>Residuos</c:v>
                </c:pt>
                <c:pt idx="14">
                  <c:v>Caza y pesca</c:v>
                </c:pt>
              </c:strCache>
            </c:strRef>
          </c:cat>
          <c:val>
            <c:numRef>
              <c:f>'Figura 3.1-1'!$B$4:$B$18</c:f>
              <c:numCache>
                <c:formatCode>General</c:formatCode>
                <c:ptCount val="15"/>
                <c:pt idx="0">
                  <c:v>3</c:v>
                </c:pt>
                <c:pt idx="1">
                  <c:v>4</c:v>
                </c:pt>
                <c:pt idx="2">
                  <c:v>4</c:v>
                </c:pt>
                <c:pt idx="3">
                  <c:v>5</c:v>
                </c:pt>
                <c:pt idx="4">
                  <c:v>6</c:v>
                </c:pt>
                <c:pt idx="5">
                  <c:v>8</c:v>
                </c:pt>
                <c:pt idx="6">
                  <c:v>10</c:v>
                </c:pt>
                <c:pt idx="7">
                  <c:v>24</c:v>
                </c:pt>
                <c:pt idx="8">
                  <c:v>29</c:v>
                </c:pt>
                <c:pt idx="9">
                  <c:v>36</c:v>
                </c:pt>
                <c:pt idx="10">
                  <c:v>37</c:v>
                </c:pt>
                <c:pt idx="11">
                  <c:v>43</c:v>
                </c:pt>
                <c:pt idx="12">
                  <c:v>47</c:v>
                </c:pt>
                <c:pt idx="13">
                  <c:v>52</c:v>
                </c:pt>
                <c:pt idx="14">
                  <c:v>98</c:v>
                </c:pt>
              </c:numCache>
            </c:numRef>
          </c:val>
          <c:extLst>
            <c:ext xmlns:c16="http://schemas.microsoft.com/office/drawing/2014/chart" uri="{C3380CC4-5D6E-409C-BE32-E72D297353CC}">
              <c16:uniqueId val="{00000000-C936-4098-989C-BA513F8F05E8}"/>
            </c:ext>
          </c:extLst>
        </c:ser>
        <c:dLbls>
          <c:showLegendKey val="0"/>
          <c:showVal val="0"/>
          <c:showCatName val="0"/>
          <c:showSerName val="0"/>
          <c:showPercent val="0"/>
          <c:showBubbleSize val="0"/>
        </c:dLbls>
        <c:gapWidth val="150"/>
        <c:axId val="34339416"/>
        <c:axId val="34340400"/>
      </c:barChart>
      <c:catAx>
        <c:axId val="34339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34340400"/>
        <c:crosses val="autoZero"/>
        <c:auto val="1"/>
        <c:lblAlgn val="ctr"/>
        <c:lblOffset val="100"/>
        <c:noMultiLvlLbl val="0"/>
      </c:catAx>
      <c:valAx>
        <c:axId val="3434040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34339416"/>
        <c:crosses val="autoZero"/>
        <c:crossBetween val="between"/>
      </c:valAx>
      <c:spPr>
        <a:noFill/>
        <a:ln>
          <a:noFill/>
        </a:ln>
        <a:effectLst/>
      </c:spPr>
    </c:plotArea>
    <c:plotVisOnly val="1"/>
    <c:dispBlanksAs val="gap"/>
    <c:showDLblsOverMax val="0"/>
  </c:chart>
  <c:spPr>
    <a:solidFill>
      <a:schemeClr val="bg1"/>
    </a:solidFill>
    <a:ln w="1587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44671128505303"/>
          <c:y val="4.1666666666666664E-2"/>
          <c:w val="0.65097251710492376"/>
          <c:h val="0.83359616506270051"/>
        </c:manualLayout>
      </c:layout>
      <c:barChart>
        <c:barDir val="bar"/>
        <c:grouping val="clustered"/>
        <c:varyColors val="0"/>
        <c:ser>
          <c:idx val="0"/>
          <c:order val="0"/>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3.1-2'!$A$4:$A$8</c:f>
              <c:strCache>
                <c:ptCount val="5"/>
                <c:pt idx="0">
                  <c:v>Control ambiental</c:v>
                </c:pt>
                <c:pt idx="1">
                  <c:v>Gestión Forestal</c:v>
                </c:pt>
                <c:pt idx="2">
                  <c:v>Otros</c:v>
                </c:pt>
                <c:pt idx="3">
                  <c:v>Gestión Forestal y Biodiversidad</c:v>
                </c:pt>
                <c:pt idx="4">
                  <c:v>Biodiversidad</c:v>
                </c:pt>
              </c:strCache>
            </c:strRef>
          </c:cat>
          <c:val>
            <c:numRef>
              <c:f>'Figura 3.1-2'!$B$4:$B$8</c:f>
              <c:numCache>
                <c:formatCode>General</c:formatCode>
                <c:ptCount val="5"/>
                <c:pt idx="0">
                  <c:v>10</c:v>
                </c:pt>
                <c:pt idx="1">
                  <c:v>24</c:v>
                </c:pt>
                <c:pt idx="2">
                  <c:v>50</c:v>
                </c:pt>
                <c:pt idx="3">
                  <c:v>123</c:v>
                </c:pt>
                <c:pt idx="4">
                  <c:v>221</c:v>
                </c:pt>
              </c:numCache>
            </c:numRef>
          </c:val>
          <c:extLst>
            <c:ext xmlns:c16="http://schemas.microsoft.com/office/drawing/2014/chart" uri="{C3380CC4-5D6E-409C-BE32-E72D297353CC}">
              <c16:uniqueId val="{00000000-ABAF-4D73-8B20-63B0C668BCBA}"/>
            </c:ext>
          </c:extLst>
        </c:ser>
        <c:dLbls>
          <c:showLegendKey val="0"/>
          <c:showVal val="0"/>
          <c:showCatName val="0"/>
          <c:showSerName val="0"/>
          <c:showPercent val="0"/>
          <c:showBubbleSize val="0"/>
        </c:dLbls>
        <c:gapWidth val="182"/>
        <c:axId val="630984776"/>
        <c:axId val="630985104"/>
      </c:barChart>
      <c:catAx>
        <c:axId val="630984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30985104"/>
        <c:crosses val="autoZero"/>
        <c:auto val="1"/>
        <c:lblAlgn val="ctr"/>
        <c:lblOffset val="100"/>
        <c:noMultiLvlLbl val="0"/>
      </c:catAx>
      <c:valAx>
        <c:axId val="630985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630984776"/>
        <c:crosses val="autoZero"/>
        <c:crossBetween val="between"/>
      </c:valAx>
      <c:spPr>
        <a:noFill/>
        <a:ln>
          <a:noFill/>
        </a:ln>
        <a:effectLst/>
      </c:spPr>
    </c:plotArea>
    <c:plotVisOnly val="1"/>
    <c:dispBlanksAs val="gap"/>
    <c:showDLblsOverMax val="0"/>
  </c:chart>
  <c:spPr>
    <a:solidFill>
      <a:schemeClr val="bg1"/>
    </a:solidFill>
    <a:ln w="15875" cap="flat" cmpd="sng" algn="ctr">
      <a:no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'Figura 3.3-1'!$B$3</c:f>
              <c:strCache>
                <c:ptCount val="1"/>
                <c:pt idx="0">
                  <c:v>nº de dictámentes</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'Figura 3.3-1'!$A$4:$A$16</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'Figura 3.3-1'!$B$4:$B$16</c:f>
              <c:numCache>
                <c:formatCode>General</c:formatCode>
                <c:ptCount val="13"/>
                <c:pt idx="0">
                  <c:v>8</c:v>
                </c:pt>
                <c:pt idx="1">
                  <c:v>14</c:v>
                </c:pt>
                <c:pt idx="2">
                  <c:v>13</c:v>
                </c:pt>
                <c:pt idx="3">
                  <c:v>13</c:v>
                </c:pt>
                <c:pt idx="4">
                  <c:v>21</c:v>
                </c:pt>
                <c:pt idx="5">
                  <c:v>17</c:v>
                </c:pt>
                <c:pt idx="6">
                  <c:v>22</c:v>
                </c:pt>
                <c:pt idx="7">
                  <c:v>24</c:v>
                </c:pt>
                <c:pt idx="8">
                  <c:v>14</c:v>
                </c:pt>
                <c:pt idx="9">
                  <c:v>15</c:v>
                </c:pt>
                <c:pt idx="10">
                  <c:v>6</c:v>
                </c:pt>
                <c:pt idx="11">
                  <c:v>18</c:v>
                </c:pt>
                <c:pt idx="12">
                  <c:v>32</c:v>
                </c:pt>
              </c:numCache>
            </c:numRef>
          </c:val>
          <c:extLst>
            <c:ext xmlns:c16="http://schemas.microsoft.com/office/drawing/2014/chart" uri="{C3380CC4-5D6E-409C-BE32-E72D297353CC}">
              <c16:uniqueId val="{00000000-ACCA-4A36-B442-A1FDAF401A28}"/>
            </c:ext>
          </c:extLst>
        </c:ser>
        <c:dLbls>
          <c:showLegendKey val="0"/>
          <c:showVal val="0"/>
          <c:showCatName val="0"/>
          <c:showSerName val="0"/>
          <c:showPercent val="0"/>
          <c:showBubbleSize val="0"/>
        </c:dLbls>
        <c:gapWidth val="219"/>
        <c:overlap val="-27"/>
        <c:axId val="342889992"/>
        <c:axId val="342888352"/>
      </c:barChart>
      <c:catAx>
        <c:axId val="342889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342888352"/>
        <c:crosses val="autoZero"/>
        <c:auto val="1"/>
        <c:lblAlgn val="ctr"/>
        <c:lblOffset val="100"/>
        <c:noMultiLvlLbl val="0"/>
      </c:catAx>
      <c:valAx>
        <c:axId val="342888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crossAx val="342889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77692757831423"/>
          <c:y val="0.1020611768970346"/>
          <c:w val="0.49692798571862429"/>
          <c:h val="0.75991289166538056"/>
        </c:manualLayout>
      </c:layout>
      <c:pieChart>
        <c:varyColors val="1"/>
        <c:ser>
          <c:idx val="0"/>
          <c:order val="0"/>
          <c:tx>
            <c:strRef>
              <c:f>'Figura 3.3-2'!$B$20</c:f>
              <c:strCache>
                <c:ptCount val="1"/>
              </c:strCache>
            </c:strRef>
          </c:tx>
          <c:dPt>
            <c:idx val="0"/>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1-926C-408E-9DAF-CE5ADF064D1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26C-408E-9DAF-CE5ADF064D1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26C-408E-9DAF-CE5ADF064D18}"/>
              </c:ext>
            </c:extLst>
          </c:dPt>
          <c:dLbls>
            <c:dLbl>
              <c:idx val="0"/>
              <c:layout>
                <c:manualLayout>
                  <c:x val="7.1061510655476626E-2"/>
                  <c:y val="8.479866109165773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6C-408E-9DAF-CE5ADF064D18}"/>
                </c:ext>
              </c:extLst>
            </c:dLbl>
            <c:dLbl>
              <c:idx val="1"/>
              <c:layout>
                <c:manualLayout>
                  <c:x val="-0.13670269109117711"/>
                  <c:y val="-1.2587664089192591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6C-408E-9DAF-CE5ADF064D18}"/>
                </c:ext>
              </c:extLst>
            </c:dLbl>
            <c:dLbl>
              <c:idx val="2"/>
              <c:layout>
                <c:manualLayout>
                  <c:x val="-0.12484037155280335"/>
                  <c:y val="7.82839431530328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6C-408E-9DAF-CE5ADF064D18}"/>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'Figura 3.3-2'!$A$4:$A$6</c:f>
              <c:strCache>
                <c:ptCount val="3"/>
                <c:pt idx="0">
                  <c:v>Declaración árboles singulares</c:v>
                </c:pt>
                <c:pt idx="1">
                  <c:v>Planes de diversa índole</c:v>
                </c:pt>
                <c:pt idx="2">
                  <c:v>Planes de urbanismo</c:v>
                </c:pt>
              </c:strCache>
            </c:strRef>
          </c:cat>
          <c:val>
            <c:numRef>
              <c:f>'Figura 3.3-2'!$B$4:$B$6</c:f>
              <c:numCache>
                <c:formatCode>General</c:formatCode>
                <c:ptCount val="3"/>
                <c:pt idx="0">
                  <c:v>73</c:v>
                </c:pt>
                <c:pt idx="1">
                  <c:v>21</c:v>
                </c:pt>
                <c:pt idx="2">
                  <c:v>6</c:v>
                </c:pt>
              </c:numCache>
            </c:numRef>
          </c:val>
          <c:extLst>
            <c:ext xmlns:c16="http://schemas.microsoft.com/office/drawing/2014/chart" uri="{C3380CC4-5D6E-409C-BE32-E72D297353CC}">
              <c16:uniqueId val="{00000006-926C-408E-9DAF-CE5ADF064D18}"/>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352425</xdr:colOff>
      <xdr:row>1</xdr:row>
      <xdr:rowOff>180974</xdr:rowOff>
    </xdr:from>
    <xdr:to>
      <xdr:col>11</xdr:col>
      <xdr:colOff>642620</xdr:colOff>
      <xdr:row>21</xdr:row>
      <xdr:rowOff>57149</xdr:rowOff>
    </xdr:to>
    <xdr:graphicFrame macro="">
      <xdr:nvGraphicFramePr>
        <xdr:cNvPr id="2" name="Gráfico 1">
          <a:extLst>
            <a:ext uri="{FF2B5EF4-FFF2-40B4-BE49-F238E27FC236}">
              <a16:creationId xmlns:a16="http://schemas.microsoft.com/office/drawing/2014/main" id="{34B36A8B-AB3A-AE10-38EE-9FD8923532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552451</xdr:colOff>
      <xdr:row>1</xdr:row>
      <xdr:rowOff>200025</xdr:rowOff>
    </xdr:from>
    <xdr:to>
      <xdr:col>10</xdr:col>
      <xdr:colOff>280671</xdr:colOff>
      <xdr:row>15</xdr:row>
      <xdr:rowOff>9525</xdr:rowOff>
    </xdr:to>
    <xdr:graphicFrame macro="">
      <xdr:nvGraphicFramePr>
        <xdr:cNvPr id="2" name="Gráfico 1" descr="El gráfico muestra la distribución de consultas según diferentes categorías relacionadas con la gestión ambiental. La categoría más destacada es biodiversidad, que concentra 221 casos, muy por encima del resto. En segundo lugar se encuentra gestión forestal/biodiversidad, con 123 casos, seguida por la categoría otros, que suma 50 casos. En niveles más bajos aparecen gestión forestal, con 24 casos, y finalmente control ambiental, que registra 10 casos.">
          <a:extLst>
            <a:ext uri="{FF2B5EF4-FFF2-40B4-BE49-F238E27FC236}">
              <a16:creationId xmlns:a16="http://schemas.microsoft.com/office/drawing/2014/main" id="{02EA6557-0F7D-B601-82FC-7FA7CD6CCE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790575</xdr:colOff>
      <xdr:row>3</xdr:row>
      <xdr:rowOff>0</xdr:rowOff>
    </xdr:from>
    <xdr:to>
      <xdr:col>9</xdr:col>
      <xdr:colOff>314325</xdr:colOff>
      <xdr:row>16</xdr:row>
      <xdr:rowOff>19050</xdr:rowOff>
    </xdr:to>
    <xdr:graphicFrame macro="">
      <xdr:nvGraphicFramePr>
        <xdr:cNvPr id="2" name="Gráfico 1" descr="El gráfico muestra la evolución anual del número de casos entre 2010 y 2022. Se observa una tendencia variable con picos y descensos a lo largo del periodo. El valor más alto corresponde a 2022, con aproximadamente 32 casos, lo que supone un incremento notable respecto a años anteriores. Otros años con cifras elevadas son 2017 (alrededor de 26 casos), 2016 (unos 22 casos) y 2014 (en torno a 21 casos). En contraste, el año con menor número de casos es 2020, con solo 6 casos, seguido por 2010 con unos 8 casos. El resto de años se sitúan en valores intermedios, generalmente entre 13 y 18 casos, mostrando cierta irregularidad sin una tendencia claramente ascendente o descendente hasta el repunte final en 2022.">
          <a:extLst>
            <a:ext uri="{FF2B5EF4-FFF2-40B4-BE49-F238E27FC236}">
              <a16:creationId xmlns:a16="http://schemas.microsoft.com/office/drawing/2014/main" id="{D20825F4-A221-3140-0997-4CCDBB73C5C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409575</xdr:colOff>
      <xdr:row>1</xdr:row>
      <xdr:rowOff>161925</xdr:rowOff>
    </xdr:from>
    <xdr:to>
      <xdr:col>8</xdr:col>
      <xdr:colOff>780415</xdr:colOff>
      <xdr:row>18</xdr:row>
      <xdr:rowOff>130810</xdr:rowOff>
    </xdr:to>
    <xdr:graphicFrame macro="">
      <xdr:nvGraphicFramePr>
        <xdr:cNvPr id="4" name="Gráfico 3" descr="El gráfico circular representa la proporción de tres categorías. La mayor parte corresponde a la declaración de árboles singulares, que ocupa el 73 % del total, lo que indica una clara predominancia frente a las demás. En segundo lugar se encuentran los planes de diversa índole, que representan el 21 %, mientras que la categoría más pequeña es la de planes de urbanismo, con solo un 6 %. Esta distribución muestra que la declaración de árboles singulares es la actividad más frecuente, seguida a gran distancia por los planes de diversa índole y, en último lugar, los planes urbanísticos.">
          <a:extLst>
            <a:ext uri="{FF2B5EF4-FFF2-40B4-BE49-F238E27FC236}">
              <a16:creationId xmlns:a16="http://schemas.microsoft.com/office/drawing/2014/main" id="{2B6A2B62-28C3-7CE9-7A45-1F92472DF45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B86323-E83B-465C-A0CC-360DA52AE216}" name="Tabla1" displayName="Tabla1" ref="A3:B19" totalsRowCount="1" headerRowCellStyle="Normal" dataCellStyle="Normal">
  <autoFilter ref="A3:B18" xr:uid="{E9B86323-E83B-465C-A0CC-360DA52AE216}"/>
  <tableColumns count="2">
    <tableColumn id="1" xr3:uid="{1FFE35D3-B36A-4961-A2B6-8FB65D711EF5}" name="Columna1" totalsRowLabel="Total" dataCellStyle="Normal" totalsRowCellStyle="Normal"/>
    <tableColumn id="2" xr3:uid="{3F93710D-33E4-413F-A50E-0B21C695E241}" name="Columna2" totalsRowFunction="sum" dataCellStyle="Normal" totalsRowCellStyle="Normal"/>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F1B50CE-AE2C-48A7-AE03-6B9EA6692A75}" name="Tabla2" displayName="Tabla2" ref="A3:B8" totalsRowShown="0">
  <autoFilter ref="A3:B8" xr:uid="{DF1B50CE-AE2C-48A7-AE03-6B9EA6692A75}"/>
  <sortState xmlns:xlrd2="http://schemas.microsoft.com/office/spreadsheetml/2017/richdata2" ref="A4:B8">
    <sortCondition ref="B3:B8"/>
  </sortState>
  <tableColumns count="2">
    <tableColumn id="1" xr3:uid="{E52495C0-69C5-4339-A8F8-B65CE52B5644}" name="Columna1"/>
    <tableColumn id="2" xr3:uid="{3614FCF3-29FD-49A3-A345-7A323667C976}" name="Columna2"/>
  </tableColumns>
  <tableStyleInfo name="Estilo de tabla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4652656-0791-442C-9208-C2566AFB69AD}" name="Tabla3" displayName="Tabla3" ref="A3:C14" totalsRowShown="0">
  <autoFilter ref="A3:C14" xr:uid="{44652656-0791-442C-9208-C2566AFB69AD}"/>
  <tableColumns count="3">
    <tableColumn id="1" xr3:uid="{AEB70555-3B0E-4952-8629-B400F052CC2B}" name="Aplicación"/>
    <tableColumn id="2" xr3:uid="{BB5074C7-9099-45C9-A4AE-264C6EECBBDA}" name="Accesos Globales"/>
    <tableColumn id="3" xr3:uid="{CCDD3687-586C-4B67-B65E-7AAB2E8960EA}" name="Descargas"/>
  </tableColumns>
  <tableStyleInfo name="Estilo de tabla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2612CD0-2172-49A2-A8EA-4AD68D34E02B}" name="Tabla4" displayName="Tabla4" ref="A3:B16" totalsRowShown="0">
  <autoFilter ref="A3:B16" xr:uid="{72612CD0-2172-49A2-A8EA-4AD68D34E02B}"/>
  <tableColumns count="2">
    <tableColumn id="1" xr3:uid="{65B79223-F037-4FF4-B715-0C6E5DA1B9B1}" name="año"/>
    <tableColumn id="2" xr3:uid="{1A329D1F-83FA-4BF9-BADA-8A8D1DFFF6E2}" name="nº de dictámentes"/>
  </tableColumns>
  <tableStyleInfo name="Estilo de tabla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53B440E-1628-4A0E-B5C1-71A2F6DA699C}" name="Tabla5" displayName="Tabla5" ref="A3:B6" totalsRowShown="0">
  <autoFilter ref="A3:B6" xr:uid="{C53B440E-1628-4A0E-B5C1-71A2F6DA699C}"/>
  <tableColumns count="2">
    <tableColumn id="1" xr3:uid="{B7028473-F5F5-4098-BDAF-6392128D72F2}" name="Columna1"/>
    <tableColumn id="2" xr3:uid="{16FD297D-6F76-4F10-A480-97550BCDAB31}" name="Columna2"/>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6F1B1-03D6-4BF5-817E-A5351FBDF6CF}">
  <dimension ref="A1:B6"/>
  <sheetViews>
    <sheetView tabSelected="1" workbookViewId="0">
      <selection activeCell="B7" sqref="B7"/>
    </sheetView>
  </sheetViews>
  <sheetFormatPr baseColWidth="10" defaultRowHeight="16.5" x14ac:dyDescent="0.3"/>
  <cols>
    <col min="1" max="1" width="109" bestFit="1" customWidth="1"/>
    <col min="2" max="2" width="71.875" bestFit="1" customWidth="1"/>
  </cols>
  <sheetData>
    <row r="1" spans="1:2" x14ac:dyDescent="0.3">
      <c r="A1" s="3" t="s">
        <v>43</v>
      </c>
      <c r="B1" s="3" t="s">
        <v>44</v>
      </c>
    </row>
    <row r="2" spans="1:2" x14ac:dyDescent="0.3">
      <c r="A2" s="2" t="str">
        <f>'Figura 3.1-1'!_Ref212731375</f>
        <v>Figura  3.1‑1: Distribución de las consultas por temáticas en la cuenta de correo electrónico ma@aragon.es</v>
      </c>
      <c r="B2" t="str">
        <f>'Figura 3.1-1'!A2</f>
        <v>Fuente: Secretaría General Técnica del Departamento de Medio Ambiente y Turismo</v>
      </c>
    </row>
    <row r="3" spans="1:2" x14ac:dyDescent="0.3">
      <c r="A3" s="2" t="str">
        <f>'Figura 3.1-2'!_Ref212731801</f>
        <v>Figura  3.1‑2: Distribución de consultas por temáticas procedentes de solicitudes telemáticas</v>
      </c>
      <c r="B3" t="str">
        <f>'Figura 3.1-2'!A2</f>
        <v>Fuente: Secretaría General Técnica del Departamento de Medio Ambiente y Turismo</v>
      </c>
    </row>
    <row r="4" spans="1:2" x14ac:dyDescent="0.3">
      <c r="A4" s="2" t="str">
        <f>'Tabla 3.2-1'!_Toc216182712</f>
        <v>Tabla 3.2‑1: Estadísticas de accesos y descargas del Sistema de Información y Participación del Ciudadano del INAGA. Año 2022</v>
      </c>
      <c r="B4" t="str">
        <f>'Tabla 3.2-1'!A2</f>
        <v>Fuente: Instituto Aragonés de Gestión Ambiental (INAGA)</v>
      </c>
    </row>
    <row r="5" spans="1:2" x14ac:dyDescent="0.3">
      <c r="A5" s="2" t="str">
        <f>'Figura 3.3-1'!_Toc219467323</f>
        <v>Figura  3.3‑1: Evolución del número de dictámenes preceptivos del CPNA. Año 2010-2022.</v>
      </c>
      <c r="B5" t="str">
        <f>'Figura 3.3-1'!A2</f>
        <v>Fuente: Consejo de Protección de la Naturaleza de Aragón</v>
      </c>
    </row>
    <row r="6" spans="1:2" x14ac:dyDescent="0.3">
      <c r="A6" s="2" t="str">
        <f>'Figura 3.3-2'!_Toc219467324</f>
        <v>Figura  3.3‑2: Porcentaje de dictámenes del CPNA, por temáticas, en 2022</v>
      </c>
      <c r="B6" t="str">
        <f>'Figura 3.3-2'!A2</f>
        <v>Fuente: Consejo de Protección de la Naturaleza de Aragón</v>
      </c>
    </row>
  </sheetData>
  <hyperlinks>
    <hyperlink ref="A2" location="'Figura 3.1-1'!A1" display="'Figura 3.1-1'!A1" xr:uid="{D8C33895-B42B-4EF3-BD8F-313E804D1FF9}"/>
    <hyperlink ref="A3" location="'Figura 3.1-2'!A1" display="'Figura 3.1-2'!A1" xr:uid="{534E473D-B3EB-4734-89E4-FB74E272A3D2}"/>
    <hyperlink ref="A4" location="'Figura 3.2-1'!A1" display="'Figura 3.2-1'!A1" xr:uid="{DE05A083-1C2C-49FF-B54E-1C75CDEE402D}"/>
    <hyperlink ref="A5" location="'Figura 3.3-1'!A1" display="'Figura 3.3-1'!A1" xr:uid="{DEEDE694-2616-4A39-85FF-DC6F96AE394C}"/>
    <hyperlink ref="A6" location="'Figura 3.3-2'!A1" display="'Figura 3.3-2'!A1" xr:uid="{254C7948-507C-4873-84C7-E85D7446BBA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38FA4-8071-45C4-9378-C4CF1E788EBF}">
  <dimension ref="A1:N19"/>
  <sheetViews>
    <sheetView workbookViewId="0">
      <selection activeCell="A29" sqref="A29"/>
    </sheetView>
  </sheetViews>
  <sheetFormatPr baseColWidth="10" defaultColWidth="11" defaultRowHeight="16.5" x14ac:dyDescent="0.3"/>
  <cols>
    <col min="1" max="1" width="29.625" bestFit="1" customWidth="1"/>
    <col min="2" max="2" width="11.125" customWidth="1"/>
  </cols>
  <sheetData>
    <row r="1" spans="1:14" x14ac:dyDescent="0.3">
      <c r="A1" s="1" t="s">
        <v>0</v>
      </c>
      <c r="N1" s="4" t="s">
        <v>45</v>
      </c>
    </row>
    <row r="2" spans="1:14" x14ac:dyDescent="0.3">
      <c r="A2" s="1" t="s">
        <v>1</v>
      </c>
    </row>
    <row r="3" spans="1:14" x14ac:dyDescent="0.3">
      <c r="A3" t="s">
        <v>2</v>
      </c>
      <c r="B3" t="s">
        <v>3</v>
      </c>
    </row>
    <row r="4" spans="1:14" x14ac:dyDescent="0.3">
      <c r="A4" t="s">
        <v>4</v>
      </c>
      <c r="B4">
        <v>3</v>
      </c>
    </row>
    <row r="5" spans="1:14" x14ac:dyDescent="0.3">
      <c r="A5" t="s">
        <v>5</v>
      </c>
      <c r="B5">
        <v>4</v>
      </c>
    </row>
    <row r="6" spans="1:14" x14ac:dyDescent="0.3">
      <c r="A6" t="s">
        <v>6</v>
      </c>
      <c r="B6">
        <v>4</v>
      </c>
    </row>
    <row r="7" spans="1:14" x14ac:dyDescent="0.3">
      <c r="A7" t="s">
        <v>7</v>
      </c>
      <c r="B7">
        <v>5</v>
      </c>
    </row>
    <row r="8" spans="1:14" x14ac:dyDescent="0.3">
      <c r="A8" t="s">
        <v>8</v>
      </c>
      <c r="B8">
        <v>6</v>
      </c>
    </row>
    <row r="9" spans="1:14" x14ac:dyDescent="0.3">
      <c r="A9" t="s">
        <v>9</v>
      </c>
      <c r="B9">
        <v>8</v>
      </c>
    </row>
    <row r="10" spans="1:14" x14ac:dyDescent="0.3">
      <c r="A10" t="s">
        <v>10</v>
      </c>
      <c r="B10">
        <v>10</v>
      </c>
    </row>
    <row r="11" spans="1:14" x14ac:dyDescent="0.3">
      <c r="A11" t="s">
        <v>11</v>
      </c>
      <c r="B11">
        <v>24</v>
      </c>
    </row>
    <row r="12" spans="1:14" x14ac:dyDescent="0.3">
      <c r="A12" t="s">
        <v>12</v>
      </c>
      <c r="B12">
        <v>29</v>
      </c>
    </row>
    <row r="13" spans="1:14" x14ac:dyDescent="0.3">
      <c r="A13" t="s">
        <v>13</v>
      </c>
      <c r="B13">
        <v>36</v>
      </c>
    </row>
    <row r="14" spans="1:14" x14ac:dyDescent="0.3">
      <c r="A14" t="s">
        <v>14</v>
      </c>
      <c r="B14">
        <v>37</v>
      </c>
    </row>
    <row r="15" spans="1:14" x14ac:dyDescent="0.3">
      <c r="A15" t="s">
        <v>15</v>
      </c>
      <c r="B15">
        <v>43</v>
      </c>
    </row>
    <row r="16" spans="1:14" x14ac:dyDescent="0.3">
      <c r="A16" t="s">
        <v>16</v>
      </c>
      <c r="B16">
        <v>47</v>
      </c>
    </row>
    <row r="17" spans="1:2" x14ac:dyDescent="0.3">
      <c r="A17" t="s">
        <v>17</v>
      </c>
      <c r="B17">
        <v>52</v>
      </c>
    </row>
    <row r="18" spans="1:2" x14ac:dyDescent="0.3">
      <c r="A18" t="s">
        <v>18</v>
      </c>
      <c r="B18">
        <v>98</v>
      </c>
    </row>
    <row r="19" spans="1:2" x14ac:dyDescent="0.3">
      <c r="A19" t="s">
        <v>19</v>
      </c>
      <c r="B19">
        <f>SUBTOTAL(109,Tabla1[Columna2])</f>
        <v>406</v>
      </c>
    </row>
  </sheetData>
  <sortState xmlns:xlrd2="http://schemas.microsoft.com/office/spreadsheetml/2017/richdata2" ref="A4:B18">
    <sortCondition ref="B4:B18"/>
  </sortState>
  <hyperlinks>
    <hyperlink ref="N1" location="ÍNDICE!A1" display="ÍNDICE" xr:uid="{836F75E5-3E6D-49D0-A5E2-DA4C93BE8B93}"/>
  </hyperlinks>
  <pageMargins left="0.7" right="0.7" top="0.75" bottom="0.75" header="0.3" footer="0.3"/>
  <pageSetup paperSize="9"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38E63-2E23-4A6D-917A-CE0CF26A59DD}">
  <dimension ref="A1:L8"/>
  <sheetViews>
    <sheetView workbookViewId="0">
      <selection activeCell="L1" sqref="L1"/>
    </sheetView>
  </sheetViews>
  <sheetFormatPr baseColWidth="10" defaultRowHeight="16.5" x14ac:dyDescent="0.3"/>
  <cols>
    <col min="1" max="1" width="27.75" bestFit="1" customWidth="1"/>
    <col min="2" max="2" width="11.25" bestFit="1" customWidth="1"/>
  </cols>
  <sheetData>
    <row r="1" spans="1:12" x14ac:dyDescent="0.3">
      <c r="A1" s="1" t="s">
        <v>21</v>
      </c>
      <c r="L1" s="4" t="s">
        <v>45</v>
      </c>
    </row>
    <row r="2" spans="1:12" x14ac:dyDescent="0.3">
      <c r="A2" s="1" t="s">
        <v>1</v>
      </c>
    </row>
    <row r="3" spans="1:12" x14ac:dyDescent="0.3">
      <c r="A3" t="s">
        <v>2</v>
      </c>
      <c r="B3" t="s">
        <v>3</v>
      </c>
    </row>
    <row r="4" spans="1:12" x14ac:dyDescent="0.3">
      <c r="A4" t="s">
        <v>22</v>
      </c>
      <c r="B4">
        <v>10</v>
      </c>
    </row>
    <row r="5" spans="1:12" x14ac:dyDescent="0.3">
      <c r="A5" t="s">
        <v>15</v>
      </c>
      <c r="B5">
        <v>24</v>
      </c>
    </row>
    <row r="6" spans="1:12" x14ac:dyDescent="0.3">
      <c r="A6" t="s">
        <v>16</v>
      </c>
      <c r="B6">
        <v>50</v>
      </c>
    </row>
    <row r="7" spans="1:12" x14ac:dyDescent="0.3">
      <c r="A7" t="s">
        <v>20</v>
      </c>
      <c r="B7">
        <v>123</v>
      </c>
    </row>
    <row r="8" spans="1:12" x14ac:dyDescent="0.3">
      <c r="A8" t="s">
        <v>14</v>
      </c>
      <c r="B8">
        <v>221</v>
      </c>
    </row>
  </sheetData>
  <hyperlinks>
    <hyperlink ref="L1" location="ÍNDICE!A1" display="ÍNDICE" xr:uid="{10D810A9-51C0-41B1-9500-1E843AC24542}"/>
  </hyperlinks>
  <pageMargins left="0.7" right="0.7" top="0.75" bottom="0.75" header="0.3" footer="0.3"/>
  <pageSetup paperSize="9"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62989-DF36-4A9D-88E7-779CFE6F84B5}">
  <dimension ref="A1:F14"/>
  <sheetViews>
    <sheetView workbookViewId="0">
      <selection activeCell="F1" sqref="F1"/>
    </sheetView>
  </sheetViews>
  <sheetFormatPr baseColWidth="10" defaultRowHeight="16.5" x14ac:dyDescent="0.3"/>
  <cols>
    <col min="1" max="1" width="40.75" bestFit="1" customWidth="1"/>
    <col min="2" max="2" width="17.25" bestFit="1" customWidth="1"/>
    <col min="3" max="3" width="11.375" customWidth="1"/>
  </cols>
  <sheetData>
    <row r="1" spans="1:6" x14ac:dyDescent="0.3">
      <c r="A1" s="1" t="s">
        <v>37</v>
      </c>
      <c r="F1" s="4" t="s">
        <v>45</v>
      </c>
    </row>
    <row r="2" spans="1:6" x14ac:dyDescent="0.3">
      <c r="A2" s="1" t="s">
        <v>38</v>
      </c>
    </row>
    <row r="3" spans="1:6" x14ac:dyDescent="0.3">
      <c r="A3" t="s">
        <v>23</v>
      </c>
      <c r="B3" t="s">
        <v>24</v>
      </c>
      <c r="C3" t="s">
        <v>25</v>
      </c>
    </row>
    <row r="4" spans="1:6" x14ac:dyDescent="0.3">
      <c r="A4" t="s">
        <v>26</v>
      </c>
      <c r="B4">
        <v>254</v>
      </c>
      <c r="C4">
        <v>237</v>
      </c>
    </row>
    <row r="5" spans="1:6" x14ac:dyDescent="0.3">
      <c r="A5" t="s">
        <v>27</v>
      </c>
      <c r="B5">
        <v>485</v>
      </c>
      <c r="C5">
        <v>0</v>
      </c>
    </row>
    <row r="6" spans="1:6" x14ac:dyDescent="0.3">
      <c r="A6" t="s">
        <v>28</v>
      </c>
      <c r="B6">
        <v>0</v>
      </c>
      <c r="C6">
        <v>11714</v>
      </c>
    </row>
    <row r="7" spans="1:6" x14ac:dyDescent="0.3">
      <c r="A7" t="s">
        <v>29</v>
      </c>
      <c r="B7">
        <v>496</v>
      </c>
      <c r="C7">
        <v>0</v>
      </c>
    </row>
    <row r="8" spans="1:6" x14ac:dyDescent="0.3">
      <c r="A8" t="s">
        <v>30</v>
      </c>
      <c r="B8">
        <v>218</v>
      </c>
      <c r="C8">
        <v>208</v>
      </c>
    </row>
    <row r="9" spans="1:6" x14ac:dyDescent="0.3">
      <c r="A9" t="s">
        <v>31</v>
      </c>
      <c r="B9">
        <v>101723</v>
      </c>
      <c r="C9">
        <v>54029</v>
      </c>
    </row>
    <row r="10" spans="1:6" x14ac:dyDescent="0.3">
      <c r="A10" t="s">
        <v>32</v>
      </c>
      <c r="B10">
        <v>11767</v>
      </c>
      <c r="C10">
        <v>0</v>
      </c>
    </row>
    <row r="11" spans="1:6" x14ac:dyDescent="0.3">
      <c r="A11" t="s">
        <v>33</v>
      </c>
      <c r="B11">
        <v>210</v>
      </c>
      <c r="C11">
        <v>0</v>
      </c>
    </row>
    <row r="12" spans="1:6" x14ac:dyDescent="0.3">
      <c r="A12" t="s">
        <v>34</v>
      </c>
      <c r="B12">
        <v>17132</v>
      </c>
      <c r="C12">
        <v>16011</v>
      </c>
    </row>
    <row r="13" spans="1:6" x14ac:dyDescent="0.3">
      <c r="A13" t="s">
        <v>35</v>
      </c>
      <c r="B13">
        <v>377</v>
      </c>
      <c r="C13">
        <v>121</v>
      </c>
    </row>
    <row r="14" spans="1:6" x14ac:dyDescent="0.3">
      <c r="A14" t="s">
        <v>36</v>
      </c>
      <c r="B14">
        <v>4495</v>
      </c>
      <c r="C14">
        <v>0</v>
      </c>
    </row>
  </sheetData>
  <hyperlinks>
    <hyperlink ref="F1" location="ÍNDICE!A1" display="ÍNDICE" xr:uid="{562BA9AF-0337-4D67-94F2-3AEC7A1A27F1}"/>
  </hyperlink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ED44E-E940-4519-A8CD-1060C15B867D}">
  <dimension ref="A1:K16"/>
  <sheetViews>
    <sheetView workbookViewId="0">
      <selection activeCell="K1" sqref="K1"/>
    </sheetView>
  </sheetViews>
  <sheetFormatPr baseColWidth="10" defaultRowHeight="16.5" x14ac:dyDescent="0.3"/>
  <cols>
    <col min="2" max="2" width="17.75" customWidth="1"/>
  </cols>
  <sheetData>
    <row r="1" spans="1:11" x14ac:dyDescent="0.3">
      <c r="A1" s="1" t="s">
        <v>41</v>
      </c>
      <c r="K1" s="4" t="s">
        <v>45</v>
      </c>
    </row>
    <row r="2" spans="1:11" x14ac:dyDescent="0.3">
      <c r="A2" s="1" t="s">
        <v>42</v>
      </c>
    </row>
    <row r="3" spans="1:11" x14ac:dyDescent="0.3">
      <c r="A3" t="s">
        <v>39</v>
      </c>
      <c r="B3" t="s">
        <v>40</v>
      </c>
    </row>
    <row r="4" spans="1:11" x14ac:dyDescent="0.3">
      <c r="A4">
        <v>2010</v>
      </c>
      <c r="B4">
        <v>8</v>
      </c>
    </row>
    <row r="5" spans="1:11" x14ac:dyDescent="0.3">
      <c r="A5">
        <v>2011</v>
      </c>
      <c r="B5">
        <v>14</v>
      </c>
    </row>
    <row r="6" spans="1:11" x14ac:dyDescent="0.3">
      <c r="A6">
        <v>2012</v>
      </c>
      <c r="B6">
        <v>13</v>
      </c>
    </row>
    <row r="7" spans="1:11" x14ac:dyDescent="0.3">
      <c r="A7">
        <v>2013</v>
      </c>
      <c r="B7">
        <v>13</v>
      </c>
    </row>
    <row r="8" spans="1:11" x14ac:dyDescent="0.3">
      <c r="A8">
        <v>2014</v>
      </c>
      <c r="B8">
        <v>21</v>
      </c>
    </row>
    <row r="9" spans="1:11" x14ac:dyDescent="0.3">
      <c r="A9">
        <v>2015</v>
      </c>
      <c r="B9">
        <v>17</v>
      </c>
    </row>
    <row r="10" spans="1:11" x14ac:dyDescent="0.3">
      <c r="A10">
        <v>2016</v>
      </c>
      <c r="B10">
        <v>22</v>
      </c>
    </row>
    <row r="11" spans="1:11" x14ac:dyDescent="0.3">
      <c r="A11">
        <v>2017</v>
      </c>
      <c r="B11">
        <v>24</v>
      </c>
    </row>
    <row r="12" spans="1:11" x14ac:dyDescent="0.3">
      <c r="A12">
        <v>2018</v>
      </c>
      <c r="B12">
        <v>14</v>
      </c>
    </row>
    <row r="13" spans="1:11" x14ac:dyDescent="0.3">
      <c r="A13">
        <v>2019</v>
      </c>
      <c r="B13">
        <v>15</v>
      </c>
    </row>
    <row r="14" spans="1:11" x14ac:dyDescent="0.3">
      <c r="A14">
        <v>2020</v>
      </c>
      <c r="B14">
        <v>6</v>
      </c>
    </row>
    <row r="15" spans="1:11" x14ac:dyDescent="0.3">
      <c r="A15">
        <v>2021</v>
      </c>
      <c r="B15">
        <v>18</v>
      </c>
    </row>
    <row r="16" spans="1:11" x14ac:dyDescent="0.3">
      <c r="A16">
        <v>2022</v>
      </c>
      <c r="B16">
        <v>32</v>
      </c>
    </row>
  </sheetData>
  <hyperlinks>
    <hyperlink ref="K1" location="ÍNDICE!A1" display="ÍNDICE" xr:uid="{B8F69572-6D57-4433-B46E-D05C97EC1909}"/>
  </hyperlink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5278A-C461-472E-9F1F-4AE07D34B6A1}">
  <dimension ref="A1:K6"/>
  <sheetViews>
    <sheetView workbookViewId="0">
      <selection activeCell="I29" sqref="I29"/>
    </sheetView>
  </sheetViews>
  <sheetFormatPr baseColWidth="10" defaultRowHeight="16.5" x14ac:dyDescent="0.3"/>
  <cols>
    <col min="1" max="1" width="26.5" bestFit="1" customWidth="1"/>
    <col min="2" max="2" width="11.25" bestFit="1" customWidth="1"/>
  </cols>
  <sheetData>
    <row r="1" spans="1:11" x14ac:dyDescent="0.3">
      <c r="A1" s="1" t="s">
        <v>49</v>
      </c>
      <c r="K1" s="4" t="s">
        <v>45</v>
      </c>
    </row>
    <row r="2" spans="1:11" x14ac:dyDescent="0.3">
      <c r="A2" s="1" t="s">
        <v>42</v>
      </c>
    </row>
    <row r="3" spans="1:11" x14ac:dyDescent="0.3">
      <c r="A3" t="s">
        <v>2</v>
      </c>
      <c r="B3" t="s">
        <v>3</v>
      </c>
    </row>
    <row r="4" spans="1:11" x14ac:dyDescent="0.3">
      <c r="A4" t="s">
        <v>46</v>
      </c>
      <c r="B4">
        <v>73</v>
      </c>
    </row>
    <row r="5" spans="1:11" x14ac:dyDescent="0.3">
      <c r="A5" t="s">
        <v>47</v>
      </c>
      <c r="B5">
        <v>21</v>
      </c>
    </row>
    <row r="6" spans="1:11" x14ac:dyDescent="0.3">
      <c r="A6" t="s">
        <v>48</v>
      </c>
      <c r="B6">
        <v>6</v>
      </c>
    </row>
  </sheetData>
  <hyperlinks>
    <hyperlink ref="K1" location="ÍNDICE!A1" display="ÍNDICE" xr:uid="{4CE44DFC-1F19-4C9A-B4F9-2559E8E1BFB6}"/>
  </hyperlinks>
  <pageMargins left="0.7" right="0.7" top="0.75" bottom="0.75" header="0.3" footer="0.3"/>
  <pageSetup paperSize="9"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ÍNDICE</vt:lpstr>
      <vt:lpstr>Figura 3.1-1</vt:lpstr>
      <vt:lpstr>Figura 3.1-2</vt:lpstr>
      <vt:lpstr>Tabla 3.2-1</vt:lpstr>
      <vt:lpstr>Figura 3.3-1</vt:lpstr>
      <vt:lpstr>Figura 3.3-2</vt:lpstr>
      <vt:lpstr>'Figura 3.1-1'!_Ref212731375</vt:lpstr>
      <vt:lpstr>'Figura 3.1-2'!_Ref212731801</vt:lpstr>
      <vt:lpstr>'Figura 3.1-2'!_Ref216180880</vt:lpstr>
      <vt:lpstr>'Tabla 3.2-1'!_Toc216182712</vt:lpstr>
      <vt:lpstr>'Figura 3.3-1'!_Toc219467323</vt:lpstr>
      <vt:lpstr>'Figura 3.3-2'!_Toc219467324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2026-02-04T16:05:56Z</dcterms:created>
  <dcterms:modified xsi:type="dcterms:W3CDTF">2026-02-04T16:06:04Z</dcterms:modified>
  <cp:category/>
  <cp:contentStatus/>
</cp:coreProperties>
</file>